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7680" firstSheet="1" activeTab="1"/>
  </bookViews>
  <sheets>
    <sheet name="Összesített ktgvetés" sheetId="1" r:id="rId1"/>
    <sheet name="Elszámolható ktg-ek és tev-ek" sheetId="2" r:id="rId2"/>
    <sheet name="Tervezett ktg-ek havi bontásban" sheetId="3" r:id="rId3"/>
    <sheet name="Fajlagos költségek" sheetId="4" r:id="rId4"/>
  </sheets>
  <definedNames/>
  <calcPr fullCalcOnLoad="1"/>
</workbook>
</file>

<file path=xl/comments4.xml><?xml version="1.0" encoding="utf-8"?>
<comments xmlns="http://schemas.openxmlformats.org/spreadsheetml/2006/main">
  <authors>
    <author>Kov?cs Ildik?</author>
  </authors>
  <commentList>
    <comment ref="A6" authorId="0">
      <text>
        <r>
          <rPr>
            <b/>
            <sz val="8"/>
            <rFont val="Tahoma"/>
            <family val="0"/>
          </rPr>
          <t>Kovács Ildikó:</t>
        </r>
        <r>
          <rPr>
            <sz val="8"/>
            <rFont val="Tahoma"/>
            <family val="0"/>
          </rPr>
          <t xml:space="preserve">
csak a közvetlen költségekkel kell számolni.
</t>
        </r>
      </text>
    </comment>
  </commentList>
</comments>
</file>

<file path=xl/sharedStrings.xml><?xml version="1.0" encoding="utf-8"?>
<sst xmlns="http://schemas.openxmlformats.org/spreadsheetml/2006/main" count="162" uniqueCount="100">
  <si>
    <t>3.2. ELSZÁMOLHATÓ KÖLTSÉGEK ÉS TEVÉKENYSÉGEK</t>
  </si>
  <si>
    <t>Ref.</t>
  </si>
  <si>
    <t>Tevékenység</t>
  </si>
  <si>
    <t>Menny. e. (fő, db, óra stb.)</t>
  </si>
  <si>
    <t>Egységek száma</t>
  </si>
  <si>
    <t xml:space="preserve">Egységár </t>
  </si>
  <si>
    <t>Összegzett költség [Ft]</t>
  </si>
  <si>
    <t>1. Elszámolható KÖZVETLEN költségek</t>
  </si>
  <si>
    <t>A</t>
  </si>
  <si>
    <t>Közvetlen személyi költségek</t>
  </si>
  <si>
    <t>A1</t>
  </si>
  <si>
    <t>Bruttó bérköltség</t>
  </si>
  <si>
    <t xml:space="preserve"> - </t>
  </si>
  <si>
    <t>A2</t>
  </si>
  <si>
    <t>Munkaadót terhelő járulékok</t>
  </si>
  <si>
    <t>A3</t>
  </si>
  <si>
    <t>Egyéb személyi juttatások</t>
  </si>
  <si>
    <t>B</t>
  </si>
  <si>
    <t>Eszközök</t>
  </si>
  <si>
    <t>C</t>
  </si>
  <si>
    <t>Ingatlan</t>
  </si>
  <si>
    <t>D</t>
  </si>
  <si>
    <t>E</t>
  </si>
  <si>
    <t>Egyéb közvetlen költségek</t>
  </si>
  <si>
    <t>E1</t>
  </si>
  <si>
    <t>A projekt személyzetének úti és ellátási költségei</t>
  </si>
  <si>
    <t>E2</t>
  </si>
  <si>
    <t>E3</t>
  </si>
  <si>
    <t>Szolgáltatások</t>
  </si>
  <si>
    <t>E4</t>
  </si>
  <si>
    <t>Szakértői díjak</t>
  </si>
  <si>
    <t>E5</t>
  </si>
  <si>
    <t>Uniós finanszírozással kapcsolatos költségek</t>
  </si>
  <si>
    <t>F</t>
  </si>
  <si>
    <t>KÖZVETLEN KÖLTSÉGEK ÖSSZESEN (A+B+C+D+E)</t>
  </si>
  <si>
    <t xml:space="preserve">2. Elszámolható KÖZVETETT költségek </t>
  </si>
  <si>
    <t>G</t>
  </si>
  <si>
    <t>H</t>
  </si>
  <si>
    <t>I</t>
  </si>
  <si>
    <t>J</t>
  </si>
  <si>
    <t>K</t>
  </si>
  <si>
    <t>L</t>
  </si>
  <si>
    <t>M</t>
  </si>
  <si>
    <t>Projekthez kötődő bevételek</t>
  </si>
  <si>
    <t>A kedvezményezett és más projektpartnerek hozzájárulása</t>
  </si>
  <si>
    <t>PH</t>
  </si>
  <si>
    <t>…………………………………….</t>
  </si>
  <si>
    <t>Pályázó cégszerű aláírása</t>
  </si>
  <si>
    <r>
      <t>3. A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PROJEKT KÖLTSÉGVETÉSE</t>
    </r>
  </si>
  <si>
    <t>3.1. A projekt összesített költségvetése</t>
  </si>
  <si>
    <t>Ft</t>
  </si>
  <si>
    <t>Megnevezés</t>
  </si>
  <si>
    <t xml:space="preserve">Kiadások </t>
  </si>
  <si>
    <t>1. Elszámolható közvetlen költségek</t>
  </si>
  <si>
    <t>Közvetlen költségek összesen (A+B+C+D+E)</t>
  </si>
  <si>
    <t>2. Elszámolható közvetett költségek</t>
  </si>
  <si>
    <t xml:space="preserve">Bevételek </t>
  </si>
  <si>
    <t>Alvállalkozók (max. 40%-a F-nek)</t>
  </si>
  <si>
    <t>3.3. TERVEZETT KÖLTSÉGEK ÜTEMEZÉSE</t>
  </si>
  <si>
    <t>Bevétel</t>
  </si>
  <si>
    <t>Előző havi egyenleg</t>
  </si>
  <si>
    <t>Tárgyhavi egyenleg</t>
  </si>
  <si>
    <t>Összes igényelt támogatás</t>
  </si>
  <si>
    <t>E6</t>
  </si>
  <si>
    <t>Közvetett költségek</t>
  </si>
  <si>
    <t>ÖSSZES ELSZÁMOLHATÓ KÖLTSÉG (F+G)</t>
  </si>
  <si>
    <t>Összes bevétel az elszámolható költségekre (I+J+K+L)</t>
  </si>
  <si>
    <t xml:space="preserve">Közvetlen személyi költségek </t>
  </si>
  <si>
    <t>Egyéb költségek</t>
  </si>
  <si>
    <t>Készletek</t>
  </si>
  <si>
    <t>Közvetett költségek összesen  (max. 2,5%-a F-nek)</t>
  </si>
  <si>
    <t>Igényelt közösségi hozzájárulás (max. 75%)</t>
  </si>
  <si>
    <t>Igényelt költségvetési támogatás (IRM, max. 25%)</t>
  </si>
  <si>
    <t>X</t>
  </si>
  <si>
    <t>(Köz)beszerzési adatlap</t>
  </si>
  <si>
    <t>Elszámolás alapja/módja</t>
  </si>
  <si>
    <t>Alvállalkozók (kiszerződött tevékenység, szolgáltatás)</t>
  </si>
  <si>
    <t>Ebből saját teljesítés</t>
  </si>
  <si>
    <t>Ebből saját teljesítés (max J+K 50%-a)</t>
  </si>
  <si>
    <t xml:space="preserve">3.4. MUTATÓNKÉNTI FAJLAGOS KÖLTSÉGEK </t>
  </si>
  <si>
    <t>Mutató megnevezése</t>
  </si>
  <si>
    <t>X1</t>
  </si>
  <si>
    <t>X2</t>
  </si>
  <si>
    <t>X3</t>
  </si>
  <si>
    <t>X4</t>
  </si>
  <si>
    <t>Összesen</t>
  </si>
  <si>
    <t>Mutató mértékegysége (fő,db,hó)</t>
  </si>
  <si>
    <t>Mutató értéke</t>
  </si>
  <si>
    <t>Mutató teljesítésének költségvonzata (Ft)</t>
  </si>
  <si>
    <t>A - Közvetlen személyi költségek</t>
  </si>
  <si>
    <t>B - Eszközök</t>
  </si>
  <si>
    <t>C - Ingatlan</t>
  </si>
  <si>
    <t>D - Alvállalkozók</t>
  </si>
  <si>
    <t>G - Egyéb közvetlen költségek</t>
  </si>
  <si>
    <t>Mutató teljesítésének fajlagos költsége</t>
  </si>
  <si>
    <t>Fajlagos költség mértékegysége (Ft/fő, Ft/db, Ft/hó)</t>
  </si>
  <si>
    <t>Elszámolni tervezett költség</t>
  </si>
  <si>
    <t>Költség  -    Hónap</t>
  </si>
  <si>
    <t>-</t>
  </si>
  <si>
    <t xml:space="preserve">A projekt költségvetése bruttó összegeket tartalmaz.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</si>
</sst>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@"/>
    <numFmt numFmtId="165" formatCode="#,##0\ "/>
  </numFmts>
  <fonts count="2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left" vertical="center"/>
    </xf>
    <xf numFmtId="3" fontId="3" fillId="3" borderId="6" xfId="0" applyNumberFormat="1" applyFont="1" applyFill="1" applyBorder="1" applyAlignment="1">
      <alignment horizontal="left" vertical="center"/>
    </xf>
    <xf numFmtId="3" fontId="3" fillId="4" borderId="7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left" vertical="center"/>
    </xf>
    <xf numFmtId="3" fontId="3" fillId="4" borderId="9" xfId="0" applyNumberFormat="1" applyFont="1" applyFill="1" applyBorder="1" applyAlignment="1">
      <alignment horizontal="left" vertical="center"/>
    </xf>
    <xf numFmtId="3" fontId="3" fillId="0" borderId="7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left" vertical="center"/>
    </xf>
    <xf numFmtId="3" fontId="6" fillId="4" borderId="10" xfId="0" applyNumberFormat="1" applyFont="1" applyFill="1" applyBorder="1" applyAlignment="1">
      <alignment horizontal="left" vertical="center"/>
    </xf>
    <xf numFmtId="3" fontId="6" fillId="4" borderId="9" xfId="0" applyNumberFormat="1" applyFont="1" applyFill="1" applyBorder="1" applyAlignment="1">
      <alignment horizontal="left" vertical="center"/>
    </xf>
    <xf numFmtId="164" fontId="0" fillId="5" borderId="8" xfId="0" applyNumberFormat="1" applyFont="1" applyFill="1" applyBorder="1" applyAlignment="1" applyProtection="1">
      <alignment vertical="center"/>
      <protection locked="0"/>
    </xf>
    <xf numFmtId="3" fontId="0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5" borderId="11" xfId="0" applyNumberFormat="1" applyFont="1" applyFill="1" applyBorder="1" applyAlignment="1" applyProtection="1">
      <alignment horizontal="center" vertical="center"/>
      <protection locked="0"/>
    </xf>
    <xf numFmtId="165" fontId="0" fillId="5" borderId="11" xfId="0" applyNumberFormat="1" applyFont="1" applyFill="1" applyBorder="1" applyAlignment="1" applyProtection="1">
      <alignment vertical="center"/>
      <protection locked="0"/>
    </xf>
    <xf numFmtId="164" fontId="0" fillId="5" borderId="12" xfId="0" applyNumberFormat="1" applyFont="1" applyFill="1" applyBorder="1" applyAlignment="1" applyProtection="1">
      <alignment vertical="center"/>
      <protection locked="0"/>
    </xf>
    <xf numFmtId="3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13" xfId="0" applyNumberFormat="1" applyFont="1" applyFill="1" applyBorder="1" applyAlignment="1" applyProtection="1">
      <alignment horizontal="center" vertical="center"/>
      <protection locked="0"/>
    </xf>
    <xf numFmtId="165" fontId="0" fillId="5" borderId="13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left" vertical="center"/>
    </xf>
    <xf numFmtId="3" fontId="3" fillId="3" borderId="17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3" fillId="6" borderId="15" xfId="0" applyNumberFormat="1" applyFont="1" applyFill="1" applyBorder="1" applyAlignment="1">
      <alignment horizontal="center" vertical="center"/>
    </xf>
    <xf numFmtId="3" fontId="3" fillId="6" borderId="16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left" vertical="center"/>
    </xf>
    <xf numFmtId="164" fontId="3" fillId="0" borderId="8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horizontal="center" vertical="center"/>
    </xf>
    <xf numFmtId="164" fontId="3" fillId="3" borderId="19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vertical="center" wrapText="1"/>
    </xf>
    <xf numFmtId="3" fontId="3" fillId="3" borderId="21" xfId="0" applyNumberFormat="1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6" borderId="1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13" fillId="0" borderId="23" xfId="0" applyNumberFormat="1" applyFont="1" applyBorder="1" applyAlignment="1">
      <alignment horizontal="left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165" fontId="0" fillId="0" borderId="26" xfId="0" applyNumberFormat="1" applyFill="1" applyBorder="1" applyAlignment="1">
      <alignment horizontal="right" vertical="center"/>
    </xf>
    <xf numFmtId="164" fontId="0" fillId="0" borderId="26" xfId="0" applyNumberFormat="1" applyBorder="1" applyAlignment="1">
      <alignment vertical="center"/>
    </xf>
    <xf numFmtId="165" fontId="0" fillId="0" borderId="26" xfId="0" applyNumberFormat="1" applyBorder="1" applyAlignment="1">
      <alignment horizontal="right" vertical="center"/>
    </xf>
    <xf numFmtId="164" fontId="0" fillId="0" borderId="27" xfId="0" applyNumberFormat="1" applyBorder="1" applyAlignment="1">
      <alignment vertical="center"/>
    </xf>
    <xf numFmtId="165" fontId="0" fillId="0" borderId="27" xfId="0" applyNumberFormat="1" applyBorder="1" applyAlignment="1">
      <alignment horizontal="right" vertical="center"/>
    </xf>
    <xf numFmtId="165" fontId="0" fillId="0" borderId="28" xfId="0" applyNumberFormat="1" applyBorder="1" applyAlignment="1">
      <alignment horizontal="right" vertical="center"/>
    </xf>
    <xf numFmtId="165" fontId="0" fillId="0" borderId="27" xfId="0" applyNumberFormat="1" applyFill="1" applyBorder="1" applyAlignment="1">
      <alignment horizontal="right" vertical="center"/>
    </xf>
    <xf numFmtId="165" fontId="0" fillId="0" borderId="28" xfId="0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10" fontId="0" fillId="0" borderId="11" xfId="0" applyNumberFormat="1" applyBorder="1" applyAlignment="1">
      <alignment horizontal="center"/>
    </xf>
    <xf numFmtId="164" fontId="3" fillId="6" borderId="29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>
      <alignment vertical="center"/>
    </xf>
    <xf numFmtId="3" fontId="7" fillId="3" borderId="30" xfId="0" applyNumberFormat="1" applyFont="1" applyFill="1" applyBorder="1" applyAlignment="1">
      <alignment horizontal="right" vertical="center"/>
    </xf>
    <xf numFmtId="3" fontId="7" fillId="3" borderId="31" xfId="0" applyNumberFormat="1" applyFont="1" applyFill="1" applyBorder="1" applyAlignment="1">
      <alignment horizontal="right" vertical="center"/>
    </xf>
    <xf numFmtId="165" fontId="7" fillId="3" borderId="32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3" fontId="3" fillId="0" borderId="33" xfId="0" applyNumberFormat="1" applyFont="1" applyFill="1" applyBorder="1" applyAlignment="1">
      <alignment horizontal="center" vertical="center"/>
    </xf>
    <xf numFmtId="164" fontId="3" fillId="3" borderId="34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12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Alignment="1">
      <alignment horizontal="right"/>
    </xf>
    <xf numFmtId="4" fontId="3" fillId="6" borderId="2" xfId="0" applyNumberFormat="1" applyFont="1" applyFill="1" applyBorder="1" applyAlignment="1">
      <alignment/>
    </xf>
    <xf numFmtId="4" fontId="3" fillId="0" borderId="0" xfId="0" applyNumberFormat="1" applyFont="1" applyAlignment="1">
      <alignment horizontal="right" vertical="center"/>
    </xf>
    <xf numFmtId="4" fontId="3" fillId="6" borderId="35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horizontal="left" vertical="center"/>
    </xf>
    <xf numFmtId="4" fontId="3" fillId="0" borderId="36" xfId="0" applyNumberFormat="1" applyFont="1" applyFill="1" applyBorder="1" applyAlignment="1">
      <alignment vertical="center"/>
    </xf>
    <xf numFmtId="4" fontId="3" fillId="0" borderId="37" xfId="0" applyNumberFormat="1" applyFont="1" applyFill="1" applyBorder="1" applyAlignment="1">
      <alignment vertical="center"/>
    </xf>
    <xf numFmtId="4" fontId="3" fillId="3" borderId="29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7" borderId="36" xfId="0" applyNumberFormat="1" applyFont="1" applyFill="1" applyBorder="1" applyAlignment="1">
      <alignment vertical="center"/>
    </xf>
    <xf numFmtId="4" fontId="3" fillId="2" borderId="39" xfId="0" applyNumberFormat="1" applyFont="1" applyFill="1" applyBorder="1" applyAlignment="1">
      <alignment vertical="center"/>
    </xf>
    <xf numFmtId="4" fontId="3" fillId="2" borderId="40" xfId="0" applyNumberFormat="1" applyFont="1" applyFill="1" applyBorder="1" applyAlignment="1" applyProtection="1">
      <alignment vertical="center"/>
      <protection locked="0"/>
    </xf>
    <xf numFmtId="4" fontId="3" fillId="3" borderId="4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41" xfId="0" applyBorder="1" applyAlignment="1">
      <alignment horizontal="center"/>
    </xf>
    <xf numFmtId="10" fontId="0" fillId="0" borderId="41" xfId="0" applyNumberFormat="1" applyBorder="1" applyAlignment="1">
      <alignment horizontal="center"/>
    </xf>
    <xf numFmtId="165" fontId="0" fillId="0" borderId="42" xfId="0" applyNumberFormat="1" applyFill="1" applyBorder="1" applyAlignment="1">
      <alignment horizontal="right" vertical="center"/>
    </xf>
    <xf numFmtId="3" fontId="3" fillId="2" borderId="43" xfId="0" applyNumberFormat="1" applyFont="1" applyFill="1" applyBorder="1" applyAlignment="1">
      <alignment horizontal="center" vertical="center" wrapText="1"/>
    </xf>
    <xf numFmtId="165" fontId="3" fillId="8" borderId="8" xfId="0" applyNumberFormat="1" applyFont="1" applyFill="1" applyBorder="1" applyAlignment="1">
      <alignment vertical="center"/>
    </xf>
    <xf numFmtId="165" fontId="3" fillId="9" borderId="8" xfId="0" applyNumberFormat="1" applyFont="1" applyFill="1" applyBorder="1" applyAlignment="1" applyProtection="1">
      <alignment vertical="center"/>
      <protection/>
    </xf>
    <xf numFmtId="3" fontId="3" fillId="2" borderId="38" xfId="0" applyNumberFormat="1" applyFont="1" applyFill="1" applyBorder="1" applyAlignment="1">
      <alignment horizontal="center" vertical="center" wrapText="1"/>
    </xf>
    <xf numFmtId="3" fontId="3" fillId="2" borderId="29" xfId="0" applyNumberFormat="1" applyFont="1" applyFill="1" applyBorder="1" applyAlignment="1">
      <alignment horizontal="center" vertical="center" wrapText="1"/>
    </xf>
    <xf numFmtId="3" fontId="3" fillId="2" borderId="4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165" fontId="3" fillId="3" borderId="43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/>
    </xf>
    <xf numFmtId="3" fontId="3" fillId="3" borderId="35" xfId="0" applyNumberFormat="1" applyFont="1" applyFill="1" applyBorder="1" applyAlignment="1">
      <alignment horizontal="left" vertical="center"/>
    </xf>
    <xf numFmtId="165" fontId="3" fillId="8" borderId="36" xfId="0" applyNumberFormat="1" applyFont="1" applyFill="1" applyBorder="1" applyAlignment="1">
      <alignment vertical="center"/>
    </xf>
    <xf numFmtId="165" fontId="0" fillId="4" borderId="36" xfId="0" applyNumberFormat="1" applyFill="1" applyBorder="1" applyAlignment="1">
      <alignment vertical="center"/>
    </xf>
    <xf numFmtId="165" fontId="3" fillId="9" borderId="36" xfId="0" applyNumberFormat="1" applyFont="1" applyFill="1" applyBorder="1" applyAlignment="1" applyProtection="1">
      <alignment vertical="center"/>
      <protection/>
    </xf>
    <xf numFmtId="165" fontId="3" fillId="3" borderId="29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4" fontId="3" fillId="0" borderId="29" xfId="0" applyNumberFormat="1" applyFont="1" applyFill="1" applyBorder="1" applyAlignment="1">
      <alignment vertical="center"/>
    </xf>
    <xf numFmtId="3" fontId="3" fillId="3" borderId="44" xfId="0" applyNumberFormat="1" applyFont="1" applyFill="1" applyBorder="1" applyAlignment="1">
      <alignment horizontal="left" vertical="center"/>
    </xf>
    <xf numFmtId="165" fontId="7" fillId="3" borderId="29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3" fontId="16" fillId="0" borderId="47" xfId="0" applyNumberFormat="1" applyFont="1" applyBorder="1" applyAlignment="1">
      <alignment horizontal="right" vertical="center"/>
    </xf>
    <xf numFmtId="3" fontId="16" fillId="0" borderId="48" xfId="0" applyNumberFormat="1" applyFont="1" applyBorder="1" applyAlignment="1">
      <alignment horizontal="right" vertical="center"/>
    </xf>
    <xf numFmtId="3" fontId="16" fillId="0" borderId="20" xfId="0" applyNumberFormat="1" applyFont="1" applyBorder="1" applyAlignment="1">
      <alignment horizontal="right" vertical="center"/>
    </xf>
    <xf numFmtId="3" fontId="16" fillId="0" borderId="35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3" fontId="16" fillId="0" borderId="46" xfId="0" applyNumberFormat="1" applyFont="1" applyBorder="1" applyAlignment="1">
      <alignment horizontal="right" vertical="center"/>
    </xf>
    <xf numFmtId="3" fontId="16" fillId="0" borderId="36" xfId="0" applyNumberFormat="1" applyFont="1" applyBorder="1" applyAlignment="1">
      <alignment vertical="center"/>
    </xf>
    <xf numFmtId="0" fontId="12" fillId="0" borderId="4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3" fontId="16" fillId="0" borderId="40" xfId="0" applyNumberFormat="1" applyFont="1" applyBorder="1" applyAlignment="1">
      <alignment vertical="center"/>
    </xf>
    <xf numFmtId="0" fontId="0" fillId="0" borderId="9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165" fontId="0" fillId="0" borderId="36" xfId="0" applyNumberFormat="1" applyFont="1" applyBorder="1" applyAlignment="1" applyProtection="1">
      <alignment vertical="center"/>
      <protection locked="0"/>
    </xf>
    <xf numFmtId="165" fontId="0" fillId="0" borderId="40" xfId="0" applyNumberFormat="1" applyFont="1" applyBorder="1" applyAlignment="1" applyProtection="1">
      <alignment vertical="center"/>
      <protection locked="0"/>
    </xf>
    <xf numFmtId="164" fontId="0" fillId="0" borderId="27" xfId="0" applyNumberFormat="1" applyBorder="1" applyAlignment="1" applyProtection="1">
      <alignment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165" fontId="0" fillId="0" borderId="26" xfId="0" applyNumberFormat="1" applyBorder="1" applyAlignment="1" applyProtection="1">
      <alignment horizontal="right" vertical="center"/>
      <protection locked="0"/>
    </xf>
    <xf numFmtId="165" fontId="0" fillId="0" borderId="50" xfId="0" applyNumberFormat="1" applyBorder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 horizontal="center" vertical="center"/>
      <protection locked="0"/>
    </xf>
    <xf numFmtId="165" fontId="3" fillId="8" borderId="8" xfId="0" applyNumberFormat="1" applyFont="1" applyFill="1" applyBorder="1" applyAlignment="1" applyProtection="1">
      <alignment vertical="center"/>
      <protection/>
    </xf>
    <xf numFmtId="165" fontId="0" fillId="4" borderId="8" xfId="0" applyNumberFormat="1" applyFill="1" applyBorder="1" applyAlignment="1" applyProtection="1">
      <alignment vertical="center"/>
      <protection/>
    </xf>
    <xf numFmtId="165" fontId="3" fillId="8" borderId="36" xfId="0" applyNumberFormat="1" applyFont="1" applyFill="1" applyBorder="1" applyAlignment="1" applyProtection="1">
      <alignment vertical="center"/>
      <protection/>
    </xf>
    <xf numFmtId="165" fontId="0" fillId="0" borderId="8" xfId="0" applyNumberFormat="1" applyFont="1" applyBorder="1" applyAlignment="1" applyProtection="1">
      <alignment vertical="center"/>
      <protection locked="0"/>
    </xf>
    <xf numFmtId="3" fontId="16" fillId="0" borderId="52" xfId="0" applyNumberFormat="1" applyFont="1" applyBorder="1" applyAlignment="1" applyProtection="1">
      <alignment horizontal="center" vertical="center"/>
      <protection locked="0"/>
    </xf>
    <xf numFmtId="3" fontId="16" fillId="0" borderId="53" xfId="0" applyNumberFormat="1" applyFont="1" applyBorder="1" applyAlignment="1" applyProtection="1">
      <alignment horizontal="center" vertical="center"/>
      <protection locked="0"/>
    </xf>
    <xf numFmtId="1" fontId="16" fillId="0" borderId="33" xfId="0" applyNumberFormat="1" applyFont="1" applyBorder="1" applyAlignment="1" applyProtection="1">
      <alignment horizontal="center" vertical="center"/>
      <protection locked="0"/>
    </xf>
    <xf numFmtId="1" fontId="16" fillId="0" borderId="54" xfId="0" applyNumberFormat="1" applyFont="1" applyBorder="1" applyAlignment="1" applyProtection="1">
      <alignment horizontal="center" vertical="center"/>
      <protection locked="0"/>
    </xf>
    <xf numFmtId="1" fontId="16" fillId="0" borderId="55" xfId="0" applyNumberFormat="1" applyFont="1" applyBorder="1" applyAlignment="1" applyProtection="1">
      <alignment horizontal="center" vertical="center"/>
      <protection locked="0"/>
    </xf>
    <xf numFmtId="3" fontId="18" fillId="0" borderId="56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164" fontId="3" fillId="3" borderId="38" xfId="0" applyNumberFormat="1" applyFont="1" applyFill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3" fontId="16" fillId="0" borderId="66" xfId="0" applyNumberFormat="1" applyFont="1" applyBorder="1" applyAlignment="1" applyProtection="1">
      <alignment horizontal="center" vertical="center"/>
      <protection locked="0"/>
    </xf>
    <xf numFmtId="3" fontId="16" fillId="0" borderId="13" xfId="0" applyNumberFormat="1" applyFont="1" applyBorder="1" applyAlignment="1" applyProtection="1">
      <alignment horizontal="center" vertical="center"/>
      <protection locked="0"/>
    </xf>
    <xf numFmtId="3" fontId="16" fillId="0" borderId="63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60" workbookViewId="0" topLeftCell="A1">
      <selection activeCell="E30" sqref="E30"/>
    </sheetView>
  </sheetViews>
  <sheetFormatPr defaultColWidth="9.140625" defaultRowHeight="12.75"/>
  <cols>
    <col min="2" max="2" width="57.7109375" style="0" customWidth="1"/>
    <col min="3" max="3" width="12.8515625" style="90" customWidth="1"/>
    <col min="4" max="4" width="14.7109375" style="62" bestFit="1" customWidth="1"/>
  </cols>
  <sheetData>
    <row r="1" spans="1:3" ht="18.75">
      <c r="A1" s="155" t="s">
        <v>48</v>
      </c>
      <c r="B1" s="155"/>
      <c r="C1" s="74"/>
    </row>
    <row r="2" spans="1:3" ht="12.75">
      <c r="A2" s="34"/>
      <c r="B2" s="34"/>
      <c r="C2" s="75"/>
    </row>
    <row r="3" spans="1:3" ht="12.75">
      <c r="A3" s="1"/>
      <c r="B3" s="1"/>
      <c r="C3" s="74"/>
    </row>
    <row r="4" spans="1:3" ht="12.75">
      <c r="A4" s="156" t="s">
        <v>49</v>
      </c>
      <c r="B4" s="156"/>
      <c r="C4" s="156"/>
    </row>
    <row r="6" ht="13.5" thickBot="1">
      <c r="C6" s="76" t="s">
        <v>50</v>
      </c>
    </row>
    <row r="7" spans="2:3" ht="13.5" thickBot="1">
      <c r="B7" s="64" t="s">
        <v>62</v>
      </c>
      <c r="C7" s="77">
        <f>C25+C26</f>
        <v>0</v>
      </c>
    </row>
    <row r="8" spans="1:3" ht="13.5" thickBot="1">
      <c r="A8" s="1"/>
      <c r="B8" s="1"/>
      <c r="C8" s="78"/>
    </row>
    <row r="9" spans="1:3" ht="12.75">
      <c r="A9" s="36" t="s">
        <v>1</v>
      </c>
      <c r="B9" s="37" t="s">
        <v>51</v>
      </c>
      <c r="C9" s="79" t="s">
        <v>52</v>
      </c>
    </row>
    <row r="10" spans="1:4" ht="12.75">
      <c r="A10" s="38"/>
      <c r="B10" s="39" t="s">
        <v>53</v>
      </c>
      <c r="C10" s="80"/>
      <c r="D10" s="91"/>
    </row>
    <row r="11" spans="1:4" ht="12.75">
      <c r="A11" s="13" t="s">
        <v>8</v>
      </c>
      <c r="B11" s="40" t="s">
        <v>67</v>
      </c>
      <c r="C11" s="81">
        <f>+'Elszámolható ktg-ek és tev-ek'!F5</f>
        <v>0</v>
      </c>
      <c r="D11" s="92"/>
    </row>
    <row r="12" spans="1:3" ht="12.75">
      <c r="A12" s="13" t="s">
        <v>17</v>
      </c>
      <c r="B12" s="40" t="s">
        <v>18</v>
      </c>
      <c r="C12" s="81">
        <f>+'Elszámolható ktg-ek és tev-ek'!F18</f>
        <v>0</v>
      </c>
    </row>
    <row r="13" spans="1:3" ht="12.75">
      <c r="A13" s="13" t="s">
        <v>19</v>
      </c>
      <c r="B13" s="40" t="s">
        <v>20</v>
      </c>
      <c r="C13" s="81">
        <f>+'Elszámolható ktg-ek és tev-ek'!F22</f>
        <v>0</v>
      </c>
    </row>
    <row r="14" spans="1:4" ht="12.75">
      <c r="A14" s="13" t="s">
        <v>21</v>
      </c>
      <c r="B14" s="40" t="s">
        <v>57</v>
      </c>
      <c r="C14" s="82">
        <f>+'Elszámolható ktg-ek és tev-ek'!F26</f>
        <v>0</v>
      </c>
      <c r="D14" s="63" t="e">
        <f>C14/C16</f>
        <v>#DIV/0!</v>
      </c>
    </row>
    <row r="15" spans="1:3" ht="13.5" thickBot="1">
      <c r="A15" s="13" t="s">
        <v>22</v>
      </c>
      <c r="B15" s="40" t="s">
        <v>23</v>
      </c>
      <c r="C15" s="81">
        <f>+'Elszámolható ktg-ek és tev-ek'!F30</f>
        <v>0</v>
      </c>
    </row>
    <row r="16" spans="1:3" ht="13.5" thickBot="1">
      <c r="A16" s="41" t="s">
        <v>33</v>
      </c>
      <c r="B16" s="42" t="s">
        <v>54</v>
      </c>
      <c r="C16" s="83">
        <f>SUM(C11:C15)</f>
        <v>0</v>
      </c>
    </row>
    <row r="17" spans="1:3" ht="13.5" thickBot="1">
      <c r="A17" s="43"/>
      <c r="B17" s="44" t="s">
        <v>55</v>
      </c>
      <c r="C17" s="80"/>
    </row>
    <row r="18" spans="1:4" ht="18.75" customHeight="1" thickBot="1">
      <c r="A18" s="38" t="s">
        <v>36</v>
      </c>
      <c r="B18" s="45" t="s">
        <v>70</v>
      </c>
      <c r="C18" s="84">
        <f>+'Elszámolható ktg-ek és tev-ek'!F57</f>
        <v>0</v>
      </c>
      <c r="D18" s="63" t="e">
        <f>C18/C16</f>
        <v>#DIV/0!</v>
      </c>
    </row>
    <row r="19" spans="1:3" ht="13.5" thickBot="1">
      <c r="A19" s="46" t="s">
        <v>37</v>
      </c>
      <c r="B19" s="47" t="s">
        <v>65</v>
      </c>
      <c r="C19" s="83">
        <f>SUM(C16,C18)</f>
        <v>0</v>
      </c>
    </row>
    <row r="20" spans="1:4" ht="13.5" thickBot="1">
      <c r="A20" s="109"/>
      <c r="B20" s="110" t="s">
        <v>78</v>
      </c>
      <c r="C20" s="112">
        <f>'Elszámolható ktg-ek és tev-ek'!G58</f>
        <v>0</v>
      </c>
      <c r="D20" s="111" t="e">
        <f>C20/(C25+C24)</f>
        <v>#DIV/0!</v>
      </c>
    </row>
    <row r="21" spans="1:3" ht="13.5" thickBot="1">
      <c r="A21" s="108"/>
      <c r="B21" s="48"/>
      <c r="C21" s="85"/>
    </row>
    <row r="22" spans="1:3" ht="12.75">
      <c r="A22" s="36" t="s">
        <v>1</v>
      </c>
      <c r="B22" s="49" t="s">
        <v>51</v>
      </c>
      <c r="C22" s="79" t="s">
        <v>56</v>
      </c>
    </row>
    <row r="23" spans="1:3" ht="12.75">
      <c r="A23" s="13" t="s">
        <v>38</v>
      </c>
      <c r="B23" s="40" t="s">
        <v>43</v>
      </c>
      <c r="C23" s="86"/>
    </row>
    <row r="24" spans="1:3" ht="12.75">
      <c r="A24" s="13" t="s">
        <v>39</v>
      </c>
      <c r="B24" s="40" t="s">
        <v>44</v>
      </c>
      <c r="C24" s="86"/>
    </row>
    <row r="25" spans="1:4" ht="12.75">
      <c r="A25" s="13" t="s">
        <v>40</v>
      </c>
      <c r="B25" s="40" t="s">
        <v>72</v>
      </c>
      <c r="C25" s="87">
        <f>C19-SUM(C23:C24)-C26</f>
        <v>0</v>
      </c>
      <c r="D25" s="70"/>
    </row>
    <row r="26" spans="1:3" ht="13.5" thickBot="1">
      <c r="A26" s="50" t="s">
        <v>41</v>
      </c>
      <c r="B26" s="73" t="s">
        <v>71</v>
      </c>
      <c r="C26" s="88">
        <f>(C19-C23)*0.75</f>
        <v>0</v>
      </c>
    </row>
    <row r="27" spans="1:3" ht="13.5" thickBot="1">
      <c r="A27" s="71" t="s">
        <v>42</v>
      </c>
      <c r="B27" s="72" t="s">
        <v>66</v>
      </c>
      <c r="C27" s="89">
        <f>SUM(C23:C26)</f>
        <v>0</v>
      </c>
    </row>
  </sheetData>
  <sheetProtection password="DE80" sheet="1" objects="1" scenarios="1"/>
  <protectedRanges>
    <protectedRange sqref="C23:C24" name="Tartom?ny1"/>
  </protectedRanges>
  <mergeCells count="2">
    <mergeCell ref="A1:B1"/>
    <mergeCell ref="A4:C4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zoomScale="115" zoomScaleSheetLayoutView="115" workbookViewId="0" topLeftCell="A1">
      <selection activeCell="A20" sqref="A20:IV20"/>
    </sheetView>
  </sheetViews>
  <sheetFormatPr defaultColWidth="9.140625" defaultRowHeight="12.75"/>
  <cols>
    <col min="2" max="2" width="28.57421875" style="0" customWidth="1"/>
    <col min="6" max="7" width="13.00390625" style="0" customWidth="1"/>
    <col min="8" max="8" width="32.28125" style="0" customWidth="1"/>
    <col min="9" max="9" width="16.140625" style="0" customWidth="1"/>
  </cols>
  <sheetData>
    <row r="1" spans="1:7" ht="15.75">
      <c r="A1" s="1"/>
      <c r="B1" s="2" t="s">
        <v>0</v>
      </c>
      <c r="C1" s="1"/>
      <c r="D1" s="1"/>
      <c r="E1" s="1"/>
      <c r="F1" s="1"/>
      <c r="G1" s="1"/>
    </row>
    <row r="2" spans="1:7" ht="16.5" thickBot="1">
      <c r="A2" s="1"/>
      <c r="B2" s="2"/>
      <c r="C2" s="1"/>
      <c r="D2" s="1"/>
      <c r="E2" s="1"/>
      <c r="F2" s="1"/>
      <c r="G2" s="1"/>
    </row>
    <row r="3" spans="1:9" ht="36.75" thickBot="1">
      <c r="A3" s="3" t="s">
        <v>1</v>
      </c>
      <c r="B3" s="4" t="s">
        <v>2</v>
      </c>
      <c r="C3" s="5" t="s">
        <v>3</v>
      </c>
      <c r="D3" s="6" t="s">
        <v>4</v>
      </c>
      <c r="E3" s="94" t="s">
        <v>5</v>
      </c>
      <c r="F3" s="97" t="s">
        <v>6</v>
      </c>
      <c r="G3" s="97" t="s">
        <v>77</v>
      </c>
      <c r="H3" s="98" t="s">
        <v>75</v>
      </c>
      <c r="I3" s="99" t="s">
        <v>74</v>
      </c>
    </row>
    <row r="4" spans="1:9" ht="12.75">
      <c r="A4" s="7"/>
      <c r="B4" s="8" t="s">
        <v>7</v>
      </c>
      <c r="C4" s="9"/>
      <c r="D4" s="9"/>
      <c r="E4" s="9"/>
      <c r="F4" s="9"/>
      <c r="G4" s="103"/>
      <c r="H4" s="102"/>
      <c r="I4" s="100"/>
    </row>
    <row r="5" spans="1:9" ht="12.75">
      <c r="A5" s="10" t="s">
        <v>8</v>
      </c>
      <c r="B5" s="11" t="s">
        <v>9</v>
      </c>
      <c r="C5" s="12"/>
      <c r="D5" s="12"/>
      <c r="E5" s="12"/>
      <c r="F5" s="145">
        <f>F6+F10+F14</f>
        <v>0</v>
      </c>
      <c r="G5" s="104">
        <f>G6+G10+G14</f>
        <v>0</v>
      </c>
      <c r="H5" s="130"/>
      <c r="I5" s="131"/>
    </row>
    <row r="6" spans="1:9" ht="12.75">
      <c r="A6" s="13" t="s">
        <v>10</v>
      </c>
      <c r="B6" s="14" t="s">
        <v>11</v>
      </c>
      <c r="C6" s="15"/>
      <c r="D6" s="16"/>
      <c r="E6" s="16"/>
      <c r="F6" s="146">
        <f>SUM(F7:F9)</f>
        <v>0</v>
      </c>
      <c r="G6" s="105">
        <f>SUM(G7:G9)</f>
        <v>0</v>
      </c>
      <c r="H6" s="130"/>
      <c r="I6" s="131"/>
    </row>
    <row r="7" spans="1:9" s="143" customFormat="1" ht="12.75">
      <c r="A7" s="142">
        <v>1</v>
      </c>
      <c r="B7" s="17" t="s">
        <v>12</v>
      </c>
      <c r="C7" s="18"/>
      <c r="D7" s="19"/>
      <c r="E7" s="20"/>
      <c r="F7" s="148">
        <f>D7*E7</f>
        <v>0</v>
      </c>
      <c r="G7" s="134"/>
      <c r="H7" s="130"/>
      <c r="I7" s="131"/>
    </row>
    <row r="8" spans="1:9" s="143" customFormat="1" ht="12.75">
      <c r="A8" s="142">
        <v>2</v>
      </c>
      <c r="B8" s="17" t="s">
        <v>12</v>
      </c>
      <c r="C8" s="18"/>
      <c r="D8" s="19"/>
      <c r="E8" s="20"/>
      <c r="F8" s="148">
        <f>D8*E8</f>
        <v>0</v>
      </c>
      <c r="G8" s="134"/>
      <c r="H8" s="130"/>
      <c r="I8" s="131"/>
    </row>
    <row r="9" spans="1:9" s="143" customFormat="1" ht="12.75">
      <c r="A9" s="142">
        <v>3</v>
      </c>
      <c r="B9" s="17" t="s">
        <v>12</v>
      </c>
      <c r="C9" s="18"/>
      <c r="D9" s="19"/>
      <c r="E9" s="20"/>
      <c r="F9" s="148">
        <f>D9*E9</f>
        <v>0</v>
      </c>
      <c r="G9" s="134"/>
      <c r="H9" s="130"/>
      <c r="I9" s="131"/>
    </row>
    <row r="10" spans="1:9" ht="12.75">
      <c r="A10" s="13" t="s">
        <v>13</v>
      </c>
      <c r="B10" s="14" t="s">
        <v>14</v>
      </c>
      <c r="C10" s="15"/>
      <c r="D10" s="16"/>
      <c r="E10" s="16"/>
      <c r="F10" s="146">
        <f>SUM(F11:F13)</f>
        <v>0</v>
      </c>
      <c r="G10" s="105">
        <f>SUM(G11:G13)</f>
        <v>0</v>
      </c>
      <c r="H10" s="130"/>
      <c r="I10" s="131"/>
    </row>
    <row r="11" spans="1:9" s="143" customFormat="1" ht="12.75">
      <c r="A11" s="142">
        <v>1</v>
      </c>
      <c r="B11" s="17" t="s">
        <v>12</v>
      </c>
      <c r="C11" s="18"/>
      <c r="D11" s="19"/>
      <c r="E11" s="20"/>
      <c r="F11" s="148">
        <f>D11*E11</f>
        <v>0</v>
      </c>
      <c r="G11" s="134"/>
      <c r="H11" s="130"/>
      <c r="I11" s="131"/>
    </row>
    <row r="12" spans="1:9" s="143" customFormat="1" ht="12.75">
      <c r="A12" s="142">
        <v>2</v>
      </c>
      <c r="B12" s="17" t="s">
        <v>12</v>
      </c>
      <c r="C12" s="18"/>
      <c r="D12" s="19"/>
      <c r="E12" s="20"/>
      <c r="F12" s="148">
        <f>D12*E12</f>
        <v>0</v>
      </c>
      <c r="G12" s="134"/>
      <c r="H12" s="130"/>
      <c r="I12" s="131"/>
    </row>
    <row r="13" spans="1:9" s="143" customFormat="1" ht="12.75">
      <c r="A13" s="142">
        <v>3</v>
      </c>
      <c r="B13" s="17" t="s">
        <v>12</v>
      </c>
      <c r="C13" s="18"/>
      <c r="D13" s="19"/>
      <c r="E13" s="20"/>
      <c r="F13" s="148">
        <f>D13*E13</f>
        <v>0</v>
      </c>
      <c r="G13" s="134"/>
      <c r="H13" s="130"/>
      <c r="I13" s="131"/>
    </row>
    <row r="14" spans="1:9" ht="12.75">
      <c r="A14" s="13" t="s">
        <v>15</v>
      </c>
      <c r="B14" s="14" t="s">
        <v>16</v>
      </c>
      <c r="C14" s="15"/>
      <c r="D14" s="16"/>
      <c r="E14" s="16"/>
      <c r="F14" s="146">
        <f>SUM(F15:F17)</f>
        <v>0</v>
      </c>
      <c r="G14" s="105">
        <f>SUM(G15:G17)</f>
        <v>0</v>
      </c>
      <c r="H14" s="130"/>
      <c r="I14" s="131"/>
    </row>
    <row r="15" spans="1:9" s="143" customFormat="1" ht="12.75">
      <c r="A15" s="142">
        <v>1</v>
      </c>
      <c r="B15" s="17" t="s">
        <v>12</v>
      </c>
      <c r="C15" s="18"/>
      <c r="D15" s="19"/>
      <c r="E15" s="20"/>
      <c r="F15" s="148">
        <f>D15*E15</f>
        <v>0</v>
      </c>
      <c r="G15" s="134"/>
      <c r="H15" s="130"/>
      <c r="I15" s="131"/>
    </row>
    <row r="16" spans="1:9" s="143" customFormat="1" ht="12.75">
      <c r="A16" s="142">
        <v>2</v>
      </c>
      <c r="B16" s="17" t="s">
        <v>12</v>
      </c>
      <c r="C16" s="18"/>
      <c r="D16" s="19"/>
      <c r="E16" s="20"/>
      <c r="F16" s="148">
        <f>D16*E16</f>
        <v>0</v>
      </c>
      <c r="G16" s="134"/>
      <c r="H16" s="130"/>
      <c r="I16" s="131"/>
    </row>
    <row r="17" spans="1:9" s="143" customFormat="1" ht="12.75">
      <c r="A17" s="142">
        <v>3</v>
      </c>
      <c r="B17" s="17" t="s">
        <v>12</v>
      </c>
      <c r="C17" s="18"/>
      <c r="D17" s="19"/>
      <c r="E17" s="20"/>
      <c r="F17" s="148">
        <f>D17*E17</f>
        <v>0</v>
      </c>
      <c r="G17" s="134"/>
      <c r="H17" s="130"/>
      <c r="I17" s="131"/>
    </row>
    <row r="18" spans="1:9" ht="12.75">
      <c r="A18" s="10" t="s">
        <v>17</v>
      </c>
      <c r="B18" s="11" t="s">
        <v>18</v>
      </c>
      <c r="C18" s="12"/>
      <c r="D18" s="12"/>
      <c r="E18" s="12"/>
      <c r="F18" s="145">
        <f>SUM(F19:F21)</f>
        <v>0</v>
      </c>
      <c r="G18" s="104">
        <f>SUM(G19:G21)</f>
        <v>0</v>
      </c>
      <c r="H18" s="130"/>
      <c r="I18" s="131"/>
    </row>
    <row r="19" spans="1:9" s="143" customFormat="1" ht="12.75">
      <c r="A19" s="142">
        <v>1</v>
      </c>
      <c r="B19" s="17" t="s">
        <v>12</v>
      </c>
      <c r="C19" s="18"/>
      <c r="D19" s="19"/>
      <c r="E19" s="20"/>
      <c r="F19" s="148">
        <f>D19*E19</f>
        <v>0</v>
      </c>
      <c r="G19" s="134"/>
      <c r="H19" s="130"/>
      <c r="I19" s="131"/>
    </row>
    <row r="20" spans="1:9" s="143" customFormat="1" ht="12.75">
      <c r="A20" s="142">
        <v>2</v>
      </c>
      <c r="B20" s="17" t="s">
        <v>12</v>
      </c>
      <c r="C20" s="18"/>
      <c r="D20" s="19"/>
      <c r="E20" s="20"/>
      <c r="F20" s="148">
        <f>D20*E20</f>
        <v>0</v>
      </c>
      <c r="G20" s="134"/>
      <c r="H20" s="130"/>
      <c r="I20" s="131"/>
    </row>
    <row r="21" spans="1:9" s="143" customFormat="1" ht="12.75">
      <c r="A21" s="142">
        <v>3</v>
      </c>
      <c r="B21" s="17" t="s">
        <v>12</v>
      </c>
      <c r="C21" s="18"/>
      <c r="D21" s="19"/>
      <c r="E21" s="20"/>
      <c r="F21" s="148">
        <f>D21*E21</f>
        <v>0</v>
      </c>
      <c r="G21" s="134"/>
      <c r="H21" s="130"/>
      <c r="I21" s="131"/>
    </row>
    <row r="22" spans="1:9" ht="12.75">
      <c r="A22" s="10" t="s">
        <v>19</v>
      </c>
      <c r="B22" s="11" t="s">
        <v>20</v>
      </c>
      <c r="C22" s="12"/>
      <c r="D22" s="12"/>
      <c r="E22" s="12"/>
      <c r="F22" s="145">
        <f>SUM(F23:F25)</f>
        <v>0</v>
      </c>
      <c r="G22" s="104">
        <f>SUM(G23:G25)</f>
        <v>0</v>
      </c>
      <c r="H22" s="130"/>
      <c r="I22" s="131"/>
    </row>
    <row r="23" spans="1:9" s="143" customFormat="1" ht="12.75">
      <c r="A23" s="142">
        <v>1</v>
      </c>
      <c r="B23" s="17" t="s">
        <v>12</v>
      </c>
      <c r="C23" s="18"/>
      <c r="D23" s="19"/>
      <c r="E23" s="20"/>
      <c r="F23" s="148">
        <f>D23*E23</f>
        <v>0</v>
      </c>
      <c r="G23" s="134"/>
      <c r="H23" s="130"/>
      <c r="I23" s="131"/>
    </row>
    <row r="24" spans="1:9" s="143" customFormat="1" ht="12.75">
      <c r="A24" s="142">
        <v>2</v>
      </c>
      <c r="B24" s="17" t="s">
        <v>12</v>
      </c>
      <c r="C24" s="18"/>
      <c r="D24" s="19"/>
      <c r="E24" s="20"/>
      <c r="F24" s="148">
        <f>D24*E24</f>
        <v>0</v>
      </c>
      <c r="G24" s="134"/>
      <c r="H24" s="130"/>
      <c r="I24" s="131"/>
    </row>
    <row r="25" spans="1:9" s="143" customFormat="1" ht="12.75">
      <c r="A25" s="142">
        <v>3</v>
      </c>
      <c r="B25" s="17" t="s">
        <v>12</v>
      </c>
      <c r="C25" s="18"/>
      <c r="D25" s="19"/>
      <c r="E25" s="20"/>
      <c r="F25" s="148">
        <f>D25*E25</f>
        <v>0</v>
      </c>
      <c r="G25" s="134"/>
      <c r="H25" s="130"/>
      <c r="I25" s="131"/>
    </row>
    <row r="26" spans="1:9" ht="12.75">
      <c r="A26" s="10" t="s">
        <v>21</v>
      </c>
      <c r="B26" s="11" t="s">
        <v>76</v>
      </c>
      <c r="C26" s="12"/>
      <c r="D26" s="12"/>
      <c r="E26" s="12"/>
      <c r="F26" s="145">
        <f>SUM(F27:F29)</f>
        <v>0</v>
      </c>
      <c r="G26" s="147" t="s">
        <v>73</v>
      </c>
      <c r="H26" s="130"/>
      <c r="I26" s="131"/>
    </row>
    <row r="27" spans="1:9" s="143" customFormat="1" ht="12.75">
      <c r="A27" s="142">
        <v>1</v>
      </c>
      <c r="B27" s="17" t="s">
        <v>12</v>
      </c>
      <c r="C27" s="18"/>
      <c r="D27" s="19"/>
      <c r="E27" s="20"/>
      <c r="F27" s="148">
        <f>D27*E27</f>
        <v>0</v>
      </c>
      <c r="G27" s="134"/>
      <c r="H27" s="130"/>
      <c r="I27" s="131"/>
    </row>
    <row r="28" spans="1:9" s="143" customFormat="1" ht="12.75">
      <c r="A28" s="142">
        <v>2</v>
      </c>
      <c r="B28" s="17" t="s">
        <v>12</v>
      </c>
      <c r="C28" s="18"/>
      <c r="D28" s="19"/>
      <c r="E28" s="20"/>
      <c r="F28" s="148">
        <f>D28*E28</f>
        <v>0</v>
      </c>
      <c r="G28" s="134"/>
      <c r="H28" s="130"/>
      <c r="I28" s="131"/>
    </row>
    <row r="29" spans="1:9" s="143" customFormat="1" ht="12.75">
      <c r="A29" s="142">
        <v>3</v>
      </c>
      <c r="B29" s="17" t="s">
        <v>12</v>
      </c>
      <c r="C29" s="18"/>
      <c r="D29" s="19"/>
      <c r="E29" s="20"/>
      <c r="F29" s="148">
        <f>D29*E29</f>
        <v>0</v>
      </c>
      <c r="G29" s="134"/>
      <c r="H29" s="130"/>
      <c r="I29" s="131"/>
    </row>
    <row r="30" spans="1:9" ht="12.75">
      <c r="A30" s="10" t="s">
        <v>22</v>
      </c>
      <c r="B30" s="11" t="s">
        <v>23</v>
      </c>
      <c r="C30" s="12"/>
      <c r="D30" s="12"/>
      <c r="E30" s="12"/>
      <c r="F30" s="96">
        <f>F31+F39+F35+F43+F47+F51</f>
        <v>0</v>
      </c>
      <c r="G30" s="106">
        <f>G31+G39+G35+G43+G47+G51</f>
        <v>0</v>
      </c>
      <c r="H30" s="130"/>
      <c r="I30" s="131"/>
    </row>
    <row r="31" spans="1:9" ht="12.75">
      <c r="A31" s="13" t="s">
        <v>24</v>
      </c>
      <c r="B31" s="14" t="s">
        <v>25</v>
      </c>
      <c r="C31" s="15"/>
      <c r="D31" s="16"/>
      <c r="E31" s="16"/>
      <c r="F31" s="146">
        <f>SUM(F32:F34)</f>
        <v>0</v>
      </c>
      <c r="G31" s="105">
        <f>SUM(G32:G34)</f>
        <v>0</v>
      </c>
      <c r="H31" s="130"/>
      <c r="I31" s="131"/>
    </row>
    <row r="32" spans="1:9" s="143" customFormat="1" ht="12.75">
      <c r="A32" s="142">
        <v>1</v>
      </c>
      <c r="B32" s="21" t="s">
        <v>12</v>
      </c>
      <c r="C32" s="18"/>
      <c r="D32" s="19"/>
      <c r="E32" s="20"/>
      <c r="F32" s="148">
        <f>D32*E32</f>
        <v>0</v>
      </c>
      <c r="G32" s="134"/>
      <c r="H32" s="130"/>
      <c r="I32" s="131"/>
    </row>
    <row r="33" spans="1:9" s="143" customFormat="1" ht="12.75">
      <c r="A33" s="142">
        <v>2</v>
      </c>
      <c r="B33" s="21" t="s">
        <v>12</v>
      </c>
      <c r="C33" s="18"/>
      <c r="D33" s="19"/>
      <c r="E33" s="20"/>
      <c r="F33" s="148">
        <f>D33*E33</f>
        <v>0</v>
      </c>
      <c r="G33" s="134"/>
      <c r="H33" s="130"/>
      <c r="I33" s="131"/>
    </row>
    <row r="34" spans="1:9" s="143" customFormat="1" ht="12.75">
      <c r="A34" s="142">
        <v>3</v>
      </c>
      <c r="B34" s="17" t="s">
        <v>12</v>
      </c>
      <c r="C34" s="18"/>
      <c r="D34" s="19"/>
      <c r="E34" s="20"/>
      <c r="F34" s="148">
        <f>D34*E34</f>
        <v>0</v>
      </c>
      <c r="G34" s="134"/>
      <c r="H34" s="130"/>
      <c r="I34" s="131"/>
    </row>
    <row r="35" spans="1:9" ht="12.75">
      <c r="A35" s="13" t="s">
        <v>26</v>
      </c>
      <c r="B35" s="14" t="s">
        <v>69</v>
      </c>
      <c r="C35" s="15"/>
      <c r="D35" s="16"/>
      <c r="E35" s="16"/>
      <c r="F35" s="146">
        <f>SUM(F36:F38)</f>
        <v>0</v>
      </c>
      <c r="G35" s="105">
        <f>SUM(G36:G38)</f>
        <v>0</v>
      </c>
      <c r="H35" s="130"/>
      <c r="I35" s="131"/>
    </row>
    <row r="36" spans="1:9" s="143" customFormat="1" ht="12.75">
      <c r="A36" s="142">
        <v>1</v>
      </c>
      <c r="B36" s="21" t="s">
        <v>12</v>
      </c>
      <c r="C36" s="18"/>
      <c r="D36" s="19"/>
      <c r="E36" s="20"/>
      <c r="F36" s="148">
        <f>D36*E36</f>
        <v>0</v>
      </c>
      <c r="G36" s="134"/>
      <c r="H36" s="130"/>
      <c r="I36" s="131"/>
    </row>
    <row r="37" spans="1:9" s="143" customFormat="1" ht="12.75">
      <c r="A37" s="142">
        <v>2</v>
      </c>
      <c r="B37" s="21" t="s">
        <v>12</v>
      </c>
      <c r="C37" s="18"/>
      <c r="D37" s="19"/>
      <c r="E37" s="20"/>
      <c r="F37" s="148">
        <f>D37*E37</f>
        <v>0</v>
      </c>
      <c r="G37" s="134"/>
      <c r="H37" s="130"/>
      <c r="I37" s="131"/>
    </row>
    <row r="38" spans="1:9" s="143" customFormat="1" ht="12.75">
      <c r="A38" s="142">
        <v>3</v>
      </c>
      <c r="B38" s="17" t="s">
        <v>12</v>
      </c>
      <c r="C38" s="18"/>
      <c r="D38" s="19"/>
      <c r="E38" s="20"/>
      <c r="F38" s="148">
        <f>D38*E38</f>
        <v>0</v>
      </c>
      <c r="G38" s="134"/>
      <c r="H38" s="130"/>
      <c r="I38" s="131"/>
    </row>
    <row r="39" spans="1:9" ht="12.75">
      <c r="A39" s="13" t="s">
        <v>27</v>
      </c>
      <c r="B39" s="14" t="s">
        <v>28</v>
      </c>
      <c r="C39" s="15"/>
      <c r="D39" s="16"/>
      <c r="E39" s="16"/>
      <c r="F39" s="146">
        <f>SUM(F40:F42)</f>
        <v>0</v>
      </c>
      <c r="G39" s="105">
        <f>SUM(G40:G42)</f>
        <v>0</v>
      </c>
      <c r="H39" s="130"/>
      <c r="I39" s="131"/>
    </row>
    <row r="40" spans="1:9" s="143" customFormat="1" ht="12.75">
      <c r="A40" s="142">
        <v>1</v>
      </c>
      <c r="B40" s="21" t="s">
        <v>12</v>
      </c>
      <c r="C40" s="22"/>
      <c r="D40" s="23"/>
      <c r="E40" s="24"/>
      <c r="F40" s="148">
        <f>D40*E40</f>
        <v>0</v>
      </c>
      <c r="G40" s="134"/>
      <c r="H40" s="130"/>
      <c r="I40" s="131"/>
    </row>
    <row r="41" spans="1:9" s="143" customFormat="1" ht="12.75">
      <c r="A41" s="142">
        <v>2</v>
      </c>
      <c r="B41" s="21" t="s">
        <v>12</v>
      </c>
      <c r="C41" s="22"/>
      <c r="D41" s="23"/>
      <c r="E41" s="24"/>
      <c r="F41" s="148">
        <f>D41*E41</f>
        <v>0</v>
      </c>
      <c r="G41" s="134"/>
      <c r="H41" s="130"/>
      <c r="I41" s="131"/>
    </row>
    <row r="42" spans="1:9" s="143" customFormat="1" ht="12.75">
      <c r="A42" s="142">
        <v>3</v>
      </c>
      <c r="B42" s="21" t="s">
        <v>12</v>
      </c>
      <c r="C42" s="22"/>
      <c r="D42" s="23"/>
      <c r="E42" s="24"/>
      <c r="F42" s="148">
        <f>D42*E42</f>
        <v>0</v>
      </c>
      <c r="G42" s="134"/>
      <c r="H42" s="130"/>
      <c r="I42" s="131"/>
    </row>
    <row r="43" spans="1:9" ht="12.75">
      <c r="A43" s="13" t="s">
        <v>29</v>
      </c>
      <c r="B43" s="14" t="s">
        <v>30</v>
      </c>
      <c r="C43" s="15"/>
      <c r="D43" s="16"/>
      <c r="E43" s="16"/>
      <c r="F43" s="146">
        <f>SUM(F44:F46)</f>
        <v>0</v>
      </c>
      <c r="G43" s="105">
        <f>SUM(G44:G46)</f>
        <v>0</v>
      </c>
      <c r="H43" s="130"/>
      <c r="I43" s="131"/>
    </row>
    <row r="44" spans="1:9" s="143" customFormat="1" ht="12.75">
      <c r="A44" s="142">
        <v>1</v>
      </c>
      <c r="B44" s="21" t="s">
        <v>12</v>
      </c>
      <c r="C44" s="22"/>
      <c r="D44" s="23"/>
      <c r="E44" s="24"/>
      <c r="F44" s="148">
        <f>D44*E44</f>
        <v>0</v>
      </c>
      <c r="G44" s="134"/>
      <c r="H44" s="130"/>
      <c r="I44" s="131"/>
    </row>
    <row r="45" spans="1:9" s="143" customFormat="1" ht="12.75">
      <c r="A45" s="142">
        <v>2</v>
      </c>
      <c r="B45" s="21" t="s">
        <v>12</v>
      </c>
      <c r="C45" s="22"/>
      <c r="D45" s="23"/>
      <c r="E45" s="24"/>
      <c r="F45" s="148">
        <f>D45*E45</f>
        <v>0</v>
      </c>
      <c r="G45" s="134"/>
      <c r="H45" s="130"/>
      <c r="I45" s="131"/>
    </row>
    <row r="46" spans="1:9" s="143" customFormat="1" ht="12.75">
      <c r="A46" s="142">
        <v>3</v>
      </c>
      <c r="B46" s="21" t="s">
        <v>12</v>
      </c>
      <c r="C46" s="22"/>
      <c r="D46" s="23"/>
      <c r="E46" s="24"/>
      <c r="F46" s="148">
        <f>D46*E46</f>
        <v>0</v>
      </c>
      <c r="G46" s="134"/>
      <c r="H46" s="130"/>
      <c r="I46" s="131"/>
    </row>
    <row r="47" spans="1:9" ht="12.75">
      <c r="A47" s="13" t="s">
        <v>31</v>
      </c>
      <c r="B47" s="14" t="s">
        <v>32</v>
      </c>
      <c r="C47" s="15"/>
      <c r="D47" s="16"/>
      <c r="E47" s="16"/>
      <c r="F47" s="146">
        <f>SUM(F48:F50)</f>
        <v>0</v>
      </c>
      <c r="G47" s="105">
        <f>SUM(G48:G50)</f>
        <v>0</v>
      </c>
      <c r="H47" s="130"/>
      <c r="I47" s="131"/>
    </row>
    <row r="48" spans="1:9" s="143" customFormat="1" ht="12.75">
      <c r="A48" s="144">
        <v>1</v>
      </c>
      <c r="B48" s="21" t="s">
        <v>12</v>
      </c>
      <c r="C48" s="22"/>
      <c r="D48" s="23"/>
      <c r="E48" s="24"/>
      <c r="F48" s="148">
        <f>D48*E48</f>
        <v>0</v>
      </c>
      <c r="G48" s="134"/>
      <c r="H48" s="130"/>
      <c r="I48" s="131"/>
    </row>
    <row r="49" spans="1:9" s="143" customFormat="1" ht="12.75">
      <c r="A49" s="144">
        <v>2</v>
      </c>
      <c r="B49" s="21" t="s">
        <v>12</v>
      </c>
      <c r="C49" s="22"/>
      <c r="D49" s="23"/>
      <c r="E49" s="24"/>
      <c r="F49" s="148">
        <f>D49*E49</f>
        <v>0</v>
      </c>
      <c r="G49" s="134"/>
      <c r="H49" s="130"/>
      <c r="I49" s="131"/>
    </row>
    <row r="50" spans="1:9" s="143" customFormat="1" ht="12.75">
      <c r="A50" s="144">
        <v>3</v>
      </c>
      <c r="B50" s="21" t="s">
        <v>12</v>
      </c>
      <c r="C50" s="22"/>
      <c r="D50" s="23"/>
      <c r="E50" s="24"/>
      <c r="F50" s="148">
        <f>D50*E50</f>
        <v>0</v>
      </c>
      <c r="G50" s="134"/>
      <c r="H50" s="130"/>
      <c r="I50" s="131"/>
    </row>
    <row r="51" spans="1:9" ht="12.75">
      <c r="A51" s="13" t="s">
        <v>63</v>
      </c>
      <c r="B51" s="14" t="s">
        <v>68</v>
      </c>
      <c r="C51" s="15"/>
      <c r="D51" s="16"/>
      <c r="E51" s="16"/>
      <c r="F51" s="146">
        <f>SUM(F52:F54)</f>
        <v>0</v>
      </c>
      <c r="G51" s="105">
        <f>SUM(G52:G54)</f>
        <v>0</v>
      </c>
      <c r="H51" s="130"/>
      <c r="I51" s="131"/>
    </row>
    <row r="52" spans="1:9" s="143" customFormat="1" ht="12.75">
      <c r="A52" s="144">
        <v>1</v>
      </c>
      <c r="B52" s="21" t="s">
        <v>12</v>
      </c>
      <c r="C52" s="22"/>
      <c r="D52" s="23"/>
      <c r="E52" s="24"/>
      <c r="F52" s="148">
        <f>D52*E52</f>
        <v>0</v>
      </c>
      <c r="G52" s="134"/>
      <c r="H52" s="130"/>
      <c r="I52" s="131"/>
    </row>
    <row r="53" spans="1:9" s="143" customFormat="1" ht="12.75">
      <c r="A53" s="144">
        <v>2</v>
      </c>
      <c r="B53" s="21" t="s">
        <v>12</v>
      </c>
      <c r="C53" s="22"/>
      <c r="D53" s="23"/>
      <c r="E53" s="24"/>
      <c r="F53" s="148">
        <f>D53*E53</f>
        <v>0</v>
      </c>
      <c r="G53" s="134"/>
      <c r="H53" s="130"/>
      <c r="I53" s="131"/>
    </row>
    <row r="54" spans="1:9" s="143" customFormat="1" ht="13.5" thickBot="1">
      <c r="A54" s="144">
        <v>3</v>
      </c>
      <c r="B54" s="21" t="s">
        <v>12</v>
      </c>
      <c r="C54" s="22"/>
      <c r="D54" s="23"/>
      <c r="E54" s="24"/>
      <c r="F54" s="148">
        <f>D54*E54</f>
        <v>0</v>
      </c>
      <c r="G54" s="135"/>
      <c r="H54" s="132"/>
      <c r="I54" s="133"/>
    </row>
    <row r="55" spans="1:7" ht="19.5" customHeight="1" thickBot="1">
      <c r="A55" s="25" t="s">
        <v>33</v>
      </c>
      <c r="B55" s="157" t="s">
        <v>34</v>
      </c>
      <c r="C55" s="158"/>
      <c r="D55" s="158"/>
      <c r="E55" s="159"/>
      <c r="F55" s="101">
        <f>SUM(F5+F18+F22+F26+F30)</f>
        <v>0</v>
      </c>
      <c r="G55" s="107">
        <f>SUM(G5+G18+G22+G30)</f>
        <v>0</v>
      </c>
    </row>
    <row r="56" spans="1:7" ht="12.75">
      <c r="A56" s="26"/>
      <c r="B56" s="27" t="s">
        <v>35</v>
      </c>
      <c r="C56" s="28"/>
      <c r="D56" s="28"/>
      <c r="E56" s="28"/>
      <c r="F56" s="28"/>
      <c r="G56" s="113"/>
    </row>
    <row r="57" spans="1:7" ht="13.5" thickBot="1">
      <c r="A57" s="10" t="s">
        <v>36</v>
      </c>
      <c r="B57" s="11" t="s">
        <v>64</v>
      </c>
      <c r="C57" s="12"/>
      <c r="D57" s="12"/>
      <c r="E57" s="12"/>
      <c r="F57" s="95">
        <v>0</v>
      </c>
      <c r="G57" s="104">
        <v>0</v>
      </c>
    </row>
    <row r="58" spans="1:7" ht="16.5" thickBot="1">
      <c r="A58" s="65" t="s">
        <v>37</v>
      </c>
      <c r="B58" s="66" t="s">
        <v>65</v>
      </c>
      <c r="C58" s="67"/>
      <c r="D58" s="67"/>
      <c r="E58" s="68"/>
      <c r="F58" s="69">
        <f>SUM(F55,F57)</f>
        <v>0</v>
      </c>
      <c r="G58" s="114">
        <f>SUM(G55,G57)</f>
        <v>0</v>
      </c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41" t="s">
        <v>99</v>
      </c>
      <c r="B60" s="29"/>
      <c r="C60" s="29"/>
      <c r="D60" s="29"/>
      <c r="E60" s="29"/>
      <c r="F60" s="29"/>
      <c r="G60" s="29"/>
    </row>
    <row r="61" spans="1:7" ht="12.75">
      <c r="A61" s="29"/>
      <c r="B61" s="29"/>
      <c r="C61" s="29"/>
      <c r="D61" s="29"/>
      <c r="E61" s="29"/>
      <c r="F61" s="29"/>
      <c r="G61" s="29"/>
    </row>
    <row r="62" spans="1:7" ht="12.75">
      <c r="A62" s="29"/>
      <c r="B62" s="29"/>
      <c r="C62" s="29"/>
      <c r="D62" s="29"/>
      <c r="E62" s="29"/>
      <c r="F62" s="29"/>
      <c r="G62" s="29"/>
    </row>
    <row r="63" spans="1:7" ht="15.75">
      <c r="A63" s="29"/>
      <c r="B63" s="30" t="s">
        <v>45</v>
      </c>
      <c r="C63" s="29"/>
      <c r="D63" s="29"/>
      <c r="E63" s="29"/>
      <c r="F63" s="29"/>
      <c r="G63" s="29"/>
    </row>
    <row r="64" spans="1:7" ht="12.75">
      <c r="A64" s="29"/>
      <c r="B64" s="29"/>
      <c r="C64" s="29"/>
      <c r="D64" s="29"/>
      <c r="E64" s="31" t="s">
        <v>46</v>
      </c>
      <c r="F64" s="29"/>
      <c r="G64" s="29"/>
    </row>
    <row r="65" spans="1:7" ht="12.75">
      <c r="A65" s="29"/>
      <c r="B65" s="29"/>
      <c r="C65" s="29"/>
      <c r="D65" s="29"/>
      <c r="E65" s="31" t="s">
        <v>47</v>
      </c>
      <c r="F65" s="29"/>
      <c r="G65" s="29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32"/>
      <c r="B68" s="33"/>
      <c r="C68" s="33"/>
      <c r="D68" s="33"/>
      <c r="E68" s="33"/>
      <c r="F68" s="33"/>
      <c r="G68" s="33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</sheetData>
  <sheetProtection password="DE80" sheet="1" objects="1" scenarios="1" insertRows="0" deleteRows="0"/>
  <protectedRanges>
    <protectedRange sqref="H5:I54" name="Tartom?ny1"/>
  </protectedRanges>
  <mergeCells count="1">
    <mergeCell ref="B55:E55"/>
  </mergeCells>
  <printOptions/>
  <pageMargins left="0.75" right="0.75" top="1" bottom="1" header="0.5" footer="0.5"/>
  <pageSetup horizontalDpi="600" verticalDpi="600" orientation="portrait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Normal="90" workbookViewId="0" topLeftCell="A1">
      <selection activeCell="C40" sqref="C40"/>
    </sheetView>
  </sheetViews>
  <sheetFormatPr defaultColWidth="9.140625" defaultRowHeight="12.75"/>
  <cols>
    <col min="1" max="1" width="43.421875" style="0" customWidth="1"/>
    <col min="2" max="13" width="13.00390625" style="0" customWidth="1"/>
  </cols>
  <sheetData>
    <row r="1" spans="1:13" ht="15.75">
      <c r="A1" s="2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thickBo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5" t="s">
        <v>50</v>
      </c>
    </row>
    <row r="3" spans="1:13" ht="15.75" thickBot="1" thickTop="1">
      <c r="A3" s="51" t="s">
        <v>97</v>
      </c>
      <c r="B3" s="52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3">
        <v>12</v>
      </c>
    </row>
    <row r="4" spans="1:13" ht="13.5" thickTop="1">
      <c r="A4" s="55" t="s">
        <v>96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</row>
    <row r="5" spans="1:13" ht="13.5" thickBot="1">
      <c r="A5" s="136" t="s">
        <v>59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8"/>
    </row>
    <row r="6" spans="1:13" ht="13.5" thickTop="1">
      <c r="A6" s="55" t="s">
        <v>60</v>
      </c>
      <c r="B6" s="56" t="s">
        <v>98</v>
      </c>
      <c r="C6" s="54">
        <f>B5-B4</f>
        <v>0</v>
      </c>
      <c r="D6" s="54">
        <f>C7</f>
        <v>0</v>
      </c>
      <c r="E6" s="54">
        <f>D7</f>
        <v>0</v>
      </c>
      <c r="F6" s="54">
        <f aca="true" t="shared" si="0" ref="F6:M6">E7</f>
        <v>0</v>
      </c>
      <c r="G6" s="54">
        <f t="shared" si="0"/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93">
        <f t="shared" si="0"/>
        <v>0</v>
      </c>
    </row>
    <row r="7" spans="1:13" ht="13.5" thickBot="1">
      <c r="A7" s="57" t="s">
        <v>61</v>
      </c>
      <c r="B7" s="58">
        <f>B5-B4</f>
        <v>0</v>
      </c>
      <c r="C7" s="60">
        <f>C6-C4+C5</f>
        <v>0</v>
      </c>
      <c r="D7" s="60">
        <f aca="true" t="shared" si="1" ref="D7:M7">D6-D4+D5</f>
        <v>0</v>
      </c>
      <c r="E7" s="60">
        <f t="shared" si="1"/>
        <v>0</v>
      </c>
      <c r="F7" s="60">
        <f t="shared" si="1"/>
        <v>0</v>
      </c>
      <c r="G7" s="60">
        <f t="shared" si="1"/>
        <v>0</v>
      </c>
      <c r="H7" s="60">
        <f t="shared" si="1"/>
        <v>0</v>
      </c>
      <c r="I7" s="60">
        <f t="shared" si="1"/>
        <v>0</v>
      </c>
      <c r="J7" s="60">
        <f t="shared" si="1"/>
        <v>0</v>
      </c>
      <c r="K7" s="60">
        <f t="shared" si="1"/>
        <v>0</v>
      </c>
      <c r="L7" s="60">
        <f t="shared" si="1"/>
        <v>0</v>
      </c>
      <c r="M7" s="61">
        <f t="shared" si="1"/>
        <v>0</v>
      </c>
    </row>
    <row r="8" ht="13.5" thickTop="1"/>
    <row r="9" ht="13.5" thickBot="1"/>
    <row r="10" spans="1:13" ht="15.75" thickBot="1" thickTop="1">
      <c r="A10" s="51" t="s">
        <v>97</v>
      </c>
      <c r="B10" s="52">
        <v>13</v>
      </c>
      <c r="C10" s="52">
        <v>14</v>
      </c>
      <c r="D10" s="52">
        <v>15</v>
      </c>
      <c r="E10" s="52">
        <v>16</v>
      </c>
      <c r="F10" s="52">
        <v>17</v>
      </c>
      <c r="G10" s="52">
        <v>18</v>
      </c>
      <c r="H10" s="52">
        <v>19</v>
      </c>
      <c r="I10" s="52">
        <v>20</v>
      </c>
      <c r="J10" s="52">
        <v>21</v>
      </c>
      <c r="K10" s="52">
        <v>22</v>
      </c>
      <c r="L10" s="52">
        <v>23</v>
      </c>
      <c r="M10" s="53">
        <v>24</v>
      </c>
    </row>
    <row r="11" spans="1:13" ht="13.5" thickTop="1">
      <c r="A11" s="55" t="s">
        <v>96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40"/>
    </row>
    <row r="12" spans="1:13" ht="13.5" thickBot="1">
      <c r="A12" s="57" t="s">
        <v>59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9"/>
    </row>
    <row r="13" spans="1:13" ht="13.5" thickTop="1">
      <c r="A13" s="55" t="s">
        <v>60</v>
      </c>
      <c r="B13" s="56">
        <f>M7</f>
        <v>0</v>
      </c>
      <c r="C13" s="54">
        <f aca="true" t="shared" si="2" ref="C13:M13">B14</f>
        <v>0</v>
      </c>
      <c r="D13" s="54">
        <f t="shared" si="2"/>
        <v>0</v>
      </c>
      <c r="E13" s="54">
        <f t="shared" si="2"/>
        <v>0</v>
      </c>
      <c r="F13" s="54">
        <f t="shared" si="2"/>
        <v>0</v>
      </c>
      <c r="G13" s="54">
        <f t="shared" si="2"/>
        <v>0</v>
      </c>
      <c r="H13" s="54">
        <f t="shared" si="2"/>
        <v>0</v>
      </c>
      <c r="I13" s="54">
        <f t="shared" si="2"/>
        <v>0</v>
      </c>
      <c r="J13" s="54">
        <f t="shared" si="2"/>
        <v>0</v>
      </c>
      <c r="K13" s="54">
        <f t="shared" si="2"/>
        <v>0</v>
      </c>
      <c r="L13" s="54">
        <f t="shared" si="2"/>
        <v>0</v>
      </c>
      <c r="M13" s="93">
        <f t="shared" si="2"/>
        <v>0</v>
      </c>
    </row>
    <row r="14" spans="1:13" ht="13.5" thickBot="1">
      <c r="A14" s="57" t="s">
        <v>61</v>
      </c>
      <c r="B14" s="58">
        <f aca="true" t="shared" si="3" ref="B14:M14">B13-B11+B12</f>
        <v>0</v>
      </c>
      <c r="C14" s="60">
        <f t="shared" si="3"/>
        <v>0</v>
      </c>
      <c r="D14" s="60">
        <f t="shared" si="3"/>
        <v>0</v>
      </c>
      <c r="E14" s="60">
        <f t="shared" si="3"/>
        <v>0</v>
      </c>
      <c r="F14" s="60">
        <f t="shared" si="3"/>
        <v>0</v>
      </c>
      <c r="G14" s="60">
        <f t="shared" si="3"/>
        <v>0</v>
      </c>
      <c r="H14" s="60">
        <f t="shared" si="3"/>
        <v>0</v>
      </c>
      <c r="I14" s="60">
        <f t="shared" si="3"/>
        <v>0</v>
      </c>
      <c r="J14" s="60">
        <f t="shared" si="3"/>
        <v>0</v>
      </c>
      <c r="K14" s="60">
        <f t="shared" si="3"/>
        <v>0</v>
      </c>
      <c r="L14" s="60">
        <f t="shared" si="3"/>
        <v>0</v>
      </c>
      <c r="M14" s="61">
        <f t="shared" si="3"/>
        <v>0</v>
      </c>
    </row>
    <row r="15" ht="13.5" thickTop="1"/>
    <row r="16" ht="13.5" thickBot="1"/>
    <row r="17" spans="1:13" ht="15.75" thickBot="1" thickTop="1">
      <c r="A17" s="51" t="s">
        <v>97</v>
      </c>
      <c r="B17" s="52">
        <v>25</v>
      </c>
      <c r="C17" s="52">
        <v>26</v>
      </c>
      <c r="D17" s="52">
        <v>27</v>
      </c>
      <c r="E17" s="52">
        <v>28</v>
      </c>
      <c r="F17" s="52">
        <v>29</v>
      </c>
      <c r="G17" s="52">
        <v>30</v>
      </c>
      <c r="H17" s="52">
        <v>31</v>
      </c>
      <c r="I17" s="52">
        <v>32</v>
      </c>
      <c r="J17" s="52">
        <v>33</v>
      </c>
      <c r="K17" s="52">
        <v>34</v>
      </c>
      <c r="L17" s="52">
        <v>35</v>
      </c>
      <c r="M17" s="53">
        <v>36</v>
      </c>
    </row>
    <row r="18" spans="1:13" ht="13.5" thickTop="1">
      <c r="A18" s="55" t="s">
        <v>96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40"/>
    </row>
    <row r="19" spans="1:13" ht="13.5" thickBot="1">
      <c r="A19" s="57" t="s">
        <v>59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</row>
    <row r="20" spans="1:13" ht="13.5" thickTop="1">
      <c r="A20" s="55" t="s">
        <v>60</v>
      </c>
      <c r="B20" s="56">
        <f>M14</f>
        <v>0</v>
      </c>
      <c r="C20" s="54">
        <f aca="true" t="shared" si="4" ref="C20:M20">B21</f>
        <v>0</v>
      </c>
      <c r="D20" s="54">
        <f t="shared" si="4"/>
        <v>0</v>
      </c>
      <c r="E20" s="54">
        <f t="shared" si="4"/>
        <v>0</v>
      </c>
      <c r="F20" s="54">
        <f t="shared" si="4"/>
        <v>0</v>
      </c>
      <c r="G20" s="54">
        <f t="shared" si="4"/>
        <v>0</v>
      </c>
      <c r="H20" s="54">
        <f t="shared" si="4"/>
        <v>0</v>
      </c>
      <c r="I20" s="54">
        <f t="shared" si="4"/>
        <v>0</v>
      </c>
      <c r="J20" s="54">
        <f t="shared" si="4"/>
        <v>0</v>
      </c>
      <c r="K20" s="54">
        <f t="shared" si="4"/>
        <v>0</v>
      </c>
      <c r="L20" s="54">
        <f t="shared" si="4"/>
        <v>0</v>
      </c>
      <c r="M20" s="93">
        <f t="shared" si="4"/>
        <v>0</v>
      </c>
    </row>
    <row r="21" spans="1:13" ht="13.5" thickBot="1">
      <c r="A21" s="57" t="s">
        <v>61</v>
      </c>
      <c r="B21" s="58">
        <f>B20+B19-B18</f>
        <v>0</v>
      </c>
      <c r="C21" s="60">
        <f aca="true" t="shared" si="5" ref="C21:M21">C20-C18+C19</f>
        <v>0</v>
      </c>
      <c r="D21" s="60">
        <f t="shared" si="5"/>
        <v>0</v>
      </c>
      <c r="E21" s="60">
        <f t="shared" si="5"/>
        <v>0</v>
      </c>
      <c r="F21" s="60">
        <f t="shared" si="5"/>
        <v>0</v>
      </c>
      <c r="G21" s="60">
        <f t="shared" si="5"/>
        <v>0</v>
      </c>
      <c r="H21" s="60">
        <f t="shared" si="5"/>
        <v>0</v>
      </c>
      <c r="I21" s="60">
        <f t="shared" si="5"/>
        <v>0</v>
      </c>
      <c r="J21" s="60">
        <f t="shared" si="5"/>
        <v>0</v>
      </c>
      <c r="K21" s="60">
        <f t="shared" si="5"/>
        <v>0</v>
      </c>
      <c r="L21" s="60">
        <f t="shared" si="5"/>
        <v>0</v>
      </c>
      <c r="M21" s="61">
        <f t="shared" si="5"/>
        <v>0</v>
      </c>
    </row>
    <row r="22" ht="13.5" thickTop="1"/>
  </sheetData>
  <sheetProtection password="DE80" sheet="1" objects="1" scenarios="1"/>
  <protectedRanges>
    <protectedRange sqref="B5:M5 B12:M12 B19:M19" name="Tartom?ny1"/>
  </protectedRanges>
  <printOptions/>
  <pageMargins left="0.75" right="0.75" top="1" bottom="1" header="0.5" footer="0.5"/>
  <pageSetup horizontalDpi="600" verticalDpi="600" orientation="landscape" paperSize="8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115" zoomScaleSheetLayoutView="115" workbookViewId="0" topLeftCell="A1">
      <selection activeCell="C2" sqref="C2"/>
    </sheetView>
  </sheetViews>
  <sheetFormatPr defaultColWidth="9.140625" defaultRowHeight="12.75"/>
  <cols>
    <col min="2" max="2" width="24.8515625" style="0" customWidth="1"/>
    <col min="3" max="3" width="13.421875" style="0" customWidth="1"/>
    <col min="4" max="4" width="14.57421875" style="0" customWidth="1"/>
    <col min="5" max="5" width="13.8515625" style="0" customWidth="1"/>
    <col min="6" max="6" width="15.28125" style="0" customWidth="1"/>
    <col min="7" max="7" width="12.57421875" style="0" customWidth="1"/>
  </cols>
  <sheetData>
    <row r="1" spans="1:7" ht="15.75">
      <c r="A1" s="2" t="s">
        <v>79</v>
      </c>
      <c r="B1" s="1"/>
      <c r="C1" s="1"/>
      <c r="D1" s="1"/>
      <c r="E1" s="1"/>
      <c r="F1" s="1"/>
      <c r="G1" s="1"/>
    </row>
    <row r="2" spans="1:7" ht="13.5" thickBot="1">
      <c r="A2" s="115"/>
      <c r="B2" s="115"/>
      <c r="C2" s="115"/>
      <c r="D2" s="115"/>
      <c r="E2" s="115"/>
      <c r="F2" s="115"/>
      <c r="G2" s="116"/>
    </row>
    <row r="3" spans="1:7" ht="12.75">
      <c r="A3" s="164" t="s">
        <v>80</v>
      </c>
      <c r="B3" s="165"/>
      <c r="C3" s="176" t="s">
        <v>81</v>
      </c>
      <c r="D3" s="177" t="s">
        <v>82</v>
      </c>
      <c r="E3" s="177" t="s">
        <v>83</v>
      </c>
      <c r="F3" s="178" t="s">
        <v>84</v>
      </c>
      <c r="G3" s="166" t="s">
        <v>85</v>
      </c>
    </row>
    <row r="4" spans="1:7" ht="12.75">
      <c r="A4" s="169" t="s">
        <v>86</v>
      </c>
      <c r="B4" s="170"/>
      <c r="C4" s="179"/>
      <c r="D4" s="180"/>
      <c r="E4" s="180"/>
      <c r="F4" s="181"/>
      <c r="G4" s="167"/>
    </row>
    <row r="5" spans="1:7" ht="13.5" thickBot="1">
      <c r="A5" s="171" t="s">
        <v>87</v>
      </c>
      <c r="B5" s="172"/>
      <c r="C5" s="182"/>
      <c r="D5" s="183"/>
      <c r="E5" s="183"/>
      <c r="F5" s="184"/>
      <c r="G5" s="168"/>
    </row>
    <row r="6" spans="1:7" ht="25.5">
      <c r="A6" s="173" t="s">
        <v>88</v>
      </c>
      <c r="B6" s="118" t="s">
        <v>89</v>
      </c>
      <c r="C6" s="119"/>
      <c r="D6" s="120"/>
      <c r="E6" s="120"/>
      <c r="F6" s="121"/>
      <c r="G6" s="122">
        <f aca="true" t="shared" si="0" ref="G6:G11">SUM(C6:F6)</f>
        <v>0</v>
      </c>
    </row>
    <row r="7" spans="1:7" ht="12.75">
      <c r="A7" s="174"/>
      <c r="B7" s="117" t="s">
        <v>90</v>
      </c>
      <c r="C7" s="123"/>
      <c r="D7" s="124"/>
      <c r="E7" s="124"/>
      <c r="F7" s="125"/>
      <c r="G7" s="126">
        <f t="shared" si="0"/>
        <v>0</v>
      </c>
    </row>
    <row r="8" spans="1:7" ht="12.75">
      <c r="A8" s="174"/>
      <c r="B8" s="117" t="s">
        <v>91</v>
      </c>
      <c r="C8" s="123"/>
      <c r="D8" s="124"/>
      <c r="E8" s="124"/>
      <c r="F8" s="125"/>
      <c r="G8" s="126">
        <f t="shared" si="0"/>
        <v>0</v>
      </c>
    </row>
    <row r="9" spans="1:7" ht="12.75">
      <c r="A9" s="174"/>
      <c r="B9" s="117" t="s">
        <v>92</v>
      </c>
      <c r="C9" s="123"/>
      <c r="D9" s="124"/>
      <c r="E9" s="124"/>
      <c r="F9" s="125"/>
      <c r="G9" s="126">
        <f t="shared" si="0"/>
        <v>0</v>
      </c>
    </row>
    <row r="10" spans="1:7" ht="12.75">
      <c r="A10" s="174"/>
      <c r="B10" s="127" t="s">
        <v>93</v>
      </c>
      <c r="C10" s="123"/>
      <c r="D10" s="124"/>
      <c r="E10" s="124"/>
      <c r="F10" s="125"/>
      <c r="G10" s="126">
        <f t="shared" si="0"/>
        <v>0</v>
      </c>
    </row>
    <row r="11" spans="1:7" ht="14.25" thickBot="1">
      <c r="A11" s="175"/>
      <c r="B11" s="128" t="s">
        <v>85</v>
      </c>
      <c r="C11" s="154">
        <f>SUM(C6:C10)</f>
        <v>0</v>
      </c>
      <c r="D11" s="154">
        <f>SUM(D6:D10)</f>
        <v>0</v>
      </c>
      <c r="E11" s="154">
        <f>SUM(E6:E10)</f>
        <v>0</v>
      </c>
      <c r="F11" s="154">
        <f>SUM(F6:F10)</f>
        <v>0</v>
      </c>
      <c r="G11" s="129">
        <f t="shared" si="0"/>
        <v>0</v>
      </c>
    </row>
    <row r="12" spans="1:7" ht="12.75">
      <c r="A12" s="160" t="s">
        <v>94</v>
      </c>
      <c r="B12" s="161"/>
      <c r="C12" s="149" t="e">
        <f>C11/C5</f>
        <v>#DIV/0!</v>
      </c>
      <c r="D12" s="149" t="e">
        <f>D11/D5</f>
        <v>#DIV/0!</v>
      </c>
      <c r="E12" s="149" t="e">
        <f>E11/E5</f>
        <v>#DIV/0!</v>
      </c>
      <c r="F12" s="150" t="e">
        <f>F11/F5</f>
        <v>#DIV/0!</v>
      </c>
      <c r="G12" s="116"/>
    </row>
    <row r="13" spans="1:7" ht="13.5" thickBot="1">
      <c r="A13" s="162" t="s">
        <v>95</v>
      </c>
      <c r="B13" s="163"/>
      <c r="C13" s="151"/>
      <c r="D13" s="152"/>
      <c r="E13" s="152"/>
      <c r="F13" s="153"/>
      <c r="G13" s="116"/>
    </row>
  </sheetData>
  <sheetProtection password="DE80" sheet="1" objects="1" scenarios="1" insertColumns="0" deleteColumns="0"/>
  <mergeCells count="7">
    <mergeCell ref="A12:B12"/>
    <mergeCell ref="A13:B13"/>
    <mergeCell ref="A3:B3"/>
    <mergeCell ref="G3:G5"/>
    <mergeCell ref="A4:B4"/>
    <mergeCell ref="A5:B5"/>
    <mergeCell ref="A6:A11"/>
  </mergeCells>
  <printOptions/>
  <pageMargins left="0.75" right="0.75" top="1" bottom="1" header="0.5" footer="0.5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Diána</dc:creator>
  <cp:keywords/>
  <dc:description/>
  <cp:lastModifiedBy>Takács Ferenc</cp:lastModifiedBy>
  <cp:lastPrinted>2008-11-07T11:22:03Z</cp:lastPrinted>
  <dcterms:created xsi:type="dcterms:W3CDTF">2008-06-05T12:24:17Z</dcterms:created>
  <dcterms:modified xsi:type="dcterms:W3CDTF">2008-11-11T14:07:56Z</dcterms:modified>
  <cp:category/>
  <cp:version/>
  <cp:contentType/>
  <cp:contentStatus/>
</cp:coreProperties>
</file>